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15" windowWidth="13425" windowHeight="1314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<sst xmlns="http://schemas.openxmlformats.org/spreadsheetml/2006/main" count="42" uniqueCount="42">
  <si>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Начислено</t>
  </si>
  <si>
    <t>Оплачено</t>
  </si>
  <si>
    <t>Кап ремонт</t>
  </si>
  <si>
    <t>Коммунальные услуги</t>
  </si>
  <si>
    <t>Соц найм</t>
  </si>
  <si>
    <t>Канцелярские принадлежности</t>
  </si>
  <si>
    <t>Расходные материалы</t>
  </si>
  <si>
    <t>Вывоз крупногабаритного мусора</t>
  </si>
  <si>
    <t>Обслуживание оргтехники</t>
  </si>
  <si>
    <t>Приобретение и обновление обслуживание программ для ЭВМ</t>
  </si>
  <si>
    <t>Услуги банка</t>
  </si>
  <si>
    <t>Услуги паспортного стола</t>
  </si>
  <si>
    <t>Электроэнергия</t>
  </si>
  <si>
    <t>остаток на 01.01.2012</t>
  </si>
  <si>
    <t>Содержание и ремонт общего имущества всего, в т.ч.</t>
  </si>
  <si>
    <t>в том числе</t>
  </si>
  <si>
    <t>Вывоз ТБО</t>
  </si>
  <si>
    <t>Дезинсекция</t>
  </si>
  <si>
    <t>Инвентарь и хоз принадлежности</t>
  </si>
  <si>
    <t>Информационные и консультационные услуги</t>
  </si>
  <si>
    <t>Налоги и сборы</t>
  </si>
  <si>
    <t>Обучение персонала</t>
  </si>
  <si>
    <t>Оплата труда</t>
  </si>
  <si>
    <t>Почтовые расходы и услуги связи</t>
  </si>
  <si>
    <t>Проверка вентиляции</t>
  </si>
  <si>
    <t>Ремонт водоотведения</t>
  </si>
  <si>
    <t>Ремонт сетей водоснабжения отопления</t>
  </si>
  <si>
    <t>Содержание подьездов</t>
  </si>
  <si>
    <t>Спецодежда спецоснастка</t>
  </si>
  <si>
    <t>Техобслуживание газового оборудования</t>
  </si>
  <si>
    <t>Техобслуживание и ремонт электрооборудования</t>
  </si>
  <si>
    <t>Техобслуживание теплосчетчика</t>
  </si>
  <si>
    <t>Транспортные расходы</t>
  </si>
  <si>
    <t>Утилизация ТБО</t>
  </si>
  <si>
    <t>остаток на 01.01.2013</t>
  </si>
  <si>
    <t>Статьи затрат</t>
  </si>
  <si>
    <t>Сумма затрат</t>
  </si>
  <si>
    <t>Содержание и текущий ремонт</t>
  </si>
  <si>
    <t>Поступления от платных услуг</t>
  </si>
  <si>
    <t>Анализ подомовых затрат по д.Молодежная 37 за  2012 год</t>
  </si>
  <si>
    <t>Председатель ТСЖ __________________ Вяткина Е.П.</t>
  </si>
  <si>
    <t>11 марта 2013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</si>
</sst>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#,##0.00_р_."/>
    <numFmt numFmtId="167" formatCode="#,##0.00_ ;\-#,##0.00\ "/>
  </numFmts>
  <fonts count="6"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4"/>
      </left>
      <right style="thin">
        <color indexed="24"/>
      </right>
      <top>
        <color indexed="63"/>
      </top>
      <bottom style="medium"/>
    </border>
    <border>
      <left style="thin">
        <color indexed="24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60"/>
      </right>
      <top style="medium"/>
      <bottom>
        <color indexed="63"/>
      </bottom>
    </border>
    <border>
      <left>
        <color indexed="63"/>
      </left>
      <right style="thin">
        <color indexed="60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 style="medium"/>
      <right style="thin">
        <color indexed="24"/>
      </right>
      <top style="thin">
        <color indexed="24"/>
      </top>
      <bottom>
        <color indexed="63"/>
      </bottom>
    </border>
    <border>
      <left style="medium"/>
      <right style="thin">
        <color indexed="24"/>
      </right>
      <top>
        <color indexed="63"/>
      </top>
      <bottom style="medium"/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medium"/>
      <top style="thin">
        <color indexed="24"/>
      </top>
      <bottom>
        <color indexed="63"/>
      </bottom>
    </border>
    <border>
      <left style="thin">
        <color indexed="24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top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" fontId="3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4" fontId="3" fillId="0" borderId="3" xfId="0" applyNumberFormat="1" applyFont="1" applyBorder="1" applyAlignment="1">
      <alignment horizontal="right" vertical="top"/>
    </xf>
    <xf numFmtId="4" fontId="3" fillId="0" borderId="4" xfId="0" applyNumberFormat="1" applyFont="1" applyBorder="1" applyAlignment="1">
      <alignment horizontal="right" vertical="top"/>
    </xf>
    <xf numFmtId="0" fontId="3" fillId="0" borderId="0" xfId="0" applyNumberFormat="1" applyFont="1" applyBorder="1" applyAlignment="1">
      <alignment horizontal="right" vertical="top" wrapText="1" indent="4"/>
    </xf>
    <xf numFmtId="166" fontId="3" fillId="0" borderId="5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0" fontId="3" fillId="0" borderId="6" xfId="0" applyNumberFormat="1" applyFont="1" applyBorder="1" applyAlignment="1">
      <alignment vertical="top" wrapText="1"/>
    </xf>
    <xf numFmtId="166" fontId="3" fillId="0" borderId="7" xfId="0" applyNumberFormat="1" applyFont="1" applyBorder="1" applyAlignment="1">
      <alignment horizontal="center"/>
    </xf>
    <xf numFmtId="166" fontId="3" fillId="0" borderId="7" xfId="0" applyNumberFormat="1" applyFont="1" applyBorder="1" applyAlignment="1">
      <alignment/>
    </xf>
    <xf numFmtId="0" fontId="3" fillId="0" borderId="7" xfId="0" applyFont="1" applyBorder="1" applyAlignment="1">
      <alignment/>
    </xf>
    <xf numFmtId="4" fontId="3" fillId="0" borderId="8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NumberFormat="1" applyFont="1" applyBorder="1" applyAlignment="1" applyProtection="1">
      <alignment vertical="top" wrapText="1"/>
      <protection/>
    </xf>
    <xf numFmtId="4" fontId="3" fillId="0" borderId="9" xfId="0" applyNumberFormat="1" applyFont="1" applyBorder="1" applyAlignment="1">
      <alignment horizontal="right" vertical="top"/>
    </xf>
    <xf numFmtId="4" fontId="3" fillId="0" borderId="9" xfId="0" applyNumberFormat="1" applyFont="1" applyBorder="1" applyAlignment="1">
      <alignment horizontal="right" vertical="top"/>
    </xf>
    <xf numFmtId="0" fontId="3" fillId="0" borderId="9" xfId="0" applyNumberFormat="1" applyFont="1" applyBorder="1" applyAlignment="1">
      <alignment vertical="top" wrapText="1"/>
    </xf>
    <xf numFmtId="0" fontId="3" fillId="0" borderId="9" xfId="0" applyNumberFormat="1" applyFont="1" applyBorder="1" applyAlignment="1">
      <alignment horizontal="left" vertical="top"/>
    </xf>
    <xf numFmtId="0" fontId="3" fillId="0" borderId="9" xfId="17" applyNumberFormat="1" applyFont="1" applyBorder="1" applyAlignment="1">
      <alignment/>
      <protection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left"/>
    </xf>
    <xf numFmtId="4" fontId="3" fillId="2" borderId="13" xfId="0" applyNumberFormat="1" applyFont="1" applyBorder="1" applyAlignment="1">
      <alignment horizontal="center" vertical="top"/>
    </xf>
    <xf numFmtId="4" fontId="3" fillId="2" borderId="14" xfId="0" applyNumberFormat="1" applyFont="1" applyBorder="1" applyAlignment="1">
      <alignment horizontal="right" vertical="top"/>
    </xf>
    <xf numFmtId="0" fontId="0" fillId="0" borderId="9" xfId="0" applyBorder="1" applyAlignment="1">
      <alignment horizontal="left"/>
    </xf>
    <xf numFmtId="4" fontId="3" fillId="0" borderId="9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left" vertical="top"/>
    </xf>
    <xf numFmtId="4" fontId="3" fillId="0" borderId="16" xfId="0" applyNumberFormat="1" applyFont="1" applyFill="1" applyAlignment="1">
      <alignment horizontal="right" vertical="top" wrapText="1"/>
    </xf>
    <xf numFmtId="4" fontId="3" fillId="0" borderId="17" xfId="0" applyNumberFormat="1" applyFont="1" applyFill="1" applyAlignment="1">
      <alignment horizontal="right" vertical="top"/>
    </xf>
    <xf numFmtId="4" fontId="3" fillId="0" borderId="18" xfId="0" applyNumberFormat="1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/>
    </xf>
    <xf numFmtId="4" fontId="3" fillId="0" borderId="9" xfId="17" applyNumberFormat="1" applyFont="1" applyFill="1" applyBorder="1">
      <alignment/>
      <protection/>
    </xf>
    <xf numFmtId="4" fontId="3" fillId="0" borderId="9" xfId="0" applyNumberFormat="1" applyFont="1" applyFill="1" applyBorder="1" applyAlignment="1">
      <alignment horizontal="right" vertical="top"/>
    </xf>
    <xf numFmtId="2" fontId="3" fillId="0" borderId="9" xfId="17" applyNumberFormat="1" applyFont="1" applyFill="1" applyBorder="1">
      <alignment/>
      <protection/>
    </xf>
    <xf numFmtId="4" fontId="3" fillId="0" borderId="19" xfId="0" applyNumberFormat="1" applyFont="1" applyBorder="1" applyAlignment="1">
      <alignment/>
    </xf>
    <xf numFmtId="4" fontId="3" fillId="0" borderId="20" xfId="0" applyNumberFormat="1" applyFont="1" applyFill="1" applyBorder="1" applyAlignment="1">
      <alignment horizontal="right" vertical="top" wrapText="1"/>
    </xf>
    <xf numFmtId="4" fontId="3" fillId="0" borderId="21" xfId="17" applyNumberFormat="1" applyFont="1" applyFill="1" applyBorder="1" applyAlignment="1">
      <alignment horizontal="center" vertical="top"/>
      <protection/>
    </xf>
    <xf numFmtId="4" fontId="3" fillId="0" borderId="22" xfId="0" applyNumberFormat="1" applyFont="1" applyBorder="1" applyAlignment="1">
      <alignment/>
    </xf>
    <xf numFmtId="0" fontId="3" fillId="0" borderId="23" xfId="0" applyNumberFormat="1" applyFont="1" applyBorder="1" applyAlignment="1">
      <alignment vertical="top" wrapText="1"/>
    </xf>
    <xf numFmtId="4" fontId="3" fillId="0" borderId="24" xfId="17" applyNumberFormat="1" applyFont="1" applyFill="1" applyBorder="1">
      <alignment/>
      <protection/>
    </xf>
    <xf numFmtId="4" fontId="3" fillId="0" borderId="25" xfId="17" applyNumberFormat="1" applyFont="1" applyFill="1" applyBorder="1">
      <alignment/>
      <protection/>
    </xf>
    <xf numFmtId="4" fontId="3" fillId="0" borderId="26" xfId="17" applyNumberFormat="1" applyFont="1" applyFill="1" applyBorder="1" applyAlignment="1">
      <alignment horizontal="center" vertical="top"/>
      <protection/>
    </xf>
    <xf numFmtId="4" fontId="3" fillId="0" borderId="1" xfId="0" applyNumberFormat="1" applyFont="1" applyBorder="1" applyAlignment="1">
      <alignment/>
    </xf>
    <xf numFmtId="0" fontId="3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horizontal="right" vertical="top"/>
    </xf>
    <xf numFmtId="4" fontId="3" fillId="0" borderId="17" xfId="0" applyNumberFormat="1" applyFont="1" applyFill="1" applyAlignment="1">
      <alignment horizontal="center" vertical="top"/>
    </xf>
    <xf numFmtId="4" fontId="3" fillId="0" borderId="18" xfId="0" applyNumberFormat="1" applyFont="1" applyFill="1" applyBorder="1" applyAlignment="1">
      <alignment horizontal="center" vertical="top" wrapText="1"/>
    </xf>
    <xf numFmtId="4" fontId="3" fillId="0" borderId="22" xfId="0" applyNumberFormat="1" applyFont="1" applyBorder="1" applyAlignment="1">
      <alignment horizontal="center" vertical="top"/>
    </xf>
    <xf numFmtId="4" fontId="3" fillId="0" borderId="27" xfId="0" applyNumberFormat="1" applyFont="1" applyBorder="1" applyAlignment="1">
      <alignment horizontal="center" vertical="top"/>
    </xf>
    <xf numFmtId="4" fontId="3" fillId="0" borderId="16" xfId="0" applyNumberFormat="1" applyFont="1" applyFill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3" fillId="2" borderId="28" xfId="0" applyNumberFormat="1" applyFont="1" applyBorder="1" applyAlignment="1">
      <alignment horizontal="center" vertical="center" wrapText="1"/>
    </xf>
    <xf numFmtId="0" fontId="3" fillId="2" borderId="2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2" borderId="30" xfId="0" applyNumberFormat="1" applyFont="1" applyBorder="1" applyAlignment="1">
      <alignment horizontal="center" vertical="center" wrapText="1"/>
    </xf>
    <xf numFmtId="0" fontId="3" fillId="2" borderId="13" xfId="0" applyNumberFormat="1" applyFont="1" applyBorder="1" applyAlignment="1">
      <alignment horizontal="center" vertical="center" wrapText="1"/>
    </xf>
    <xf numFmtId="0" fontId="3" fillId="2" borderId="31" xfId="0" applyNumberFormat="1" applyFont="1" applyBorder="1" applyAlignment="1">
      <alignment horizontal="center" vertical="center" wrapText="1"/>
    </xf>
    <xf numFmtId="0" fontId="3" fillId="2" borderId="32" xfId="0" applyNumberFormat="1" applyFon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3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BF9EC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45"/>
  <sheetViews>
    <sheetView tabSelected="1" workbookViewId="0" topLeftCell="A1">
      <pane ySplit="7" topLeftCell="BM8" activePane="bottomLeft" state="frozen"/>
      <selection pane="topLeft" activeCell="A1" sqref="A1"/>
      <selection pane="bottomLeft" activeCell="A10" sqref="A10:IV13"/>
    </sheetView>
  </sheetViews>
  <sheetFormatPr defaultColWidth="9.33203125" defaultRowHeight="11.25" outlineLevelRow="3"/>
  <cols>
    <col min="1" max="1" width="21.66015625" style="4" customWidth="1"/>
    <col min="2" max="2" width="50.5" style="1" customWidth="1"/>
    <col min="3" max="3" width="20.83203125" style="16" customWidth="1"/>
    <col min="4" max="4" width="24" style="1" customWidth="1"/>
    <col min="5" max="5" width="22.83203125" style="1" customWidth="1"/>
    <col min="6" max="6" width="20" style="11" customWidth="1"/>
    <col min="7" max="7" width="10.66015625" style="0" customWidth="1"/>
    <col min="8" max="8" width="12.16015625" style="0" customWidth="1"/>
    <col min="9" max="16384" width="10.66015625" style="0" customWidth="1"/>
  </cols>
  <sheetData>
    <row r="1" spans="2:6" ht="67.5" customHeight="1">
      <c r="B1" s="70" t="s">
        <v>39</v>
      </c>
      <c r="C1" s="70"/>
      <c r="D1" s="70"/>
      <c r="E1" s="70"/>
      <c r="F1" s="70"/>
    </row>
    <row r="2" spans="1:6" s="1" customFormat="1" ht="6.75" customHeight="1">
      <c r="A2" s="2"/>
      <c r="B2" s="2"/>
      <c r="C2" s="14"/>
      <c r="D2" s="2"/>
      <c r="E2" s="2"/>
      <c r="F2" s="10"/>
    </row>
    <row r="3" spans="1:6" s="1" customFormat="1" ht="9.75" customHeight="1">
      <c r="A3" s="2"/>
      <c r="B3" s="2"/>
      <c r="C3" s="14"/>
      <c r="D3" s="2"/>
      <c r="E3" s="2"/>
      <c r="F3" s="10"/>
    </row>
    <row r="4" spans="2:16" ht="18" outlineLevel="1">
      <c r="B4" s="3"/>
      <c r="C4" s="15"/>
      <c r="D4" s="4"/>
      <c r="E4" s="4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1" customFormat="1" ht="9.75" customHeight="1" thickBot="1">
      <c r="A5" s="2"/>
      <c r="B5" s="2"/>
      <c r="C5" s="14"/>
      <c r="D5" s="2"/>
      <c r="E5" s="2"/>
      <c r="F5" s="10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27.75" customHeight="1">
      <c r="A6" s="71" t="s">
        <v>13</v>
      </c>
      <c r="B6" s="68" t="s">
        <v>35</v>
      </c>
      <c r="C6" s="75" t="s">
        <v>36</v>
      </c>
      <c r="D6" s="75" t="s">
        <v>0</v>
      </c>
      <c r="E6" s="77" t="s">
        <v>1</v>
      </c>
      <c r="F6" s="73" t="s">
        <v>34</v>
      </c>
      <c r="G6" s="7"/>
      <c r="H6" s="7"/>
      <c r="I6" s="7"/>
      <c r="J6" s="7"/>
      <c r="K6" s="7"/>
      <c r="L6" s="7"/>
      <c r="M6" s="7"/>
      <c r="N6" s="7"/>
      <c r="O6" s="9"/>
      <c r="P6" s="5"/>
    </row>
    <row r="7" spans="1:16" ht="35.25" customHeight="1" thickBot="1">
      <c r="A7" s="72"/>
      <c r="B7" s="69"/>
      <c r="C7" s="76"/>
      <c r="D7" s="76"/>
      <c r="E7" s="78"/>
      <c r="F7" s="74"/>
      <c r="G7" s="7"/>
      <c r="H7" s="7"/>
      <c r="I7" s="7"/>
      <c r="J7" s="7"/>
      <c r="K7" s="7"/>
      <c r="L7" s="7"/>
      <c r="M7" s="7"/>
      <c r="N7" s="7"/>
      <c r="O7" s="7"/>
      <c r="P7" s="5"/>
    </row>
    <row r="8" spans="1:16" ht="19.5" customHeight="1" outlineLevel="1" thickBot="1">
      <c r="A8" s="50">
        <v>91747.28</v>
      </c>
      <c r="B8" s="54" t="s">
        <v>2</v>
      </c>
      <c r="C8" s="55">
        <v>923420.28</v>
      </c>
      <c r="D8" s="51">
        <v>929529.13</v>
      </c>
      <c r="E8" s="52">
        <v>889689.56</v>
      </c>
      <c r="F8" s="13">
        <f>A8+E8-C8</f>
        <v>58016.560000000056</v>
      </c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9.5" customHeight="1" outlineLevel="1" thickBot="1">
      <c r="A9" s="50">
        <v>-344000.48</v>
      </c>
      <c r="B9" s="23" t="s">
        <v>3</v>
      </c>
      <c r="C9" s="56">
        <v>1537129.65</v>
      </c>
      <c r="D9" s="45">
        <v>1684188.78</v>
      </c>
      <c r="E9" s="57">
        <v>1661408.11</v>
      </c>
      <c r="F9" s="58">
        <f>A9+E9-C9</f>
        <v>-219722.0199999998</v>
      </c>
      <c r="G9" s="5"/>
      <c r="H9" s="8"/>
      <c r="I9" s="5"/>
      <c r="J9" s="5"/>
      <c r="K9" s="8"/>
      <c r="L9" s="5"/>
      <c r="M9" s="5"/>
      <c r="N9" s="5"/>
      <c r="O9" s="5"/>
      <c r="P9" s="5"/>
    </row>
    <row r="10" spans="1:6" ht="19.5" customHeight="1" outlineLevel="1" thickBot="1">
      <c r="A10" s="50">
        <v>-472.46</v>
      </c>
      <c r="B10" s="23" t="s">
        <v>4</v>
      </c>
      <c r="C10" s="56">
        <v>3284.64</v>
      </c>
      <c r="D10" s="62">
        <v>3031.93</v>
      </c>
      <c r="E10" s="57">
        <v>2572.39</v>
      </c>
      <c r="F10" s="58">
        <f>A10+E10-C10</f>
        <v>-1184.71</v>
      </c>
    </row>
    <row r="11" spans="1:6" ht="35.25" customHeight="1" outlineLevel="1" thickBot="1">
      <c r="A11" s="50">
        <v>-13631.399999999674</v>
      </c>
      <c r="B11" s="59" t="s">
        <v>14</v>
      </c>
      <c r="C11" s="60">
        <v>771155.07</v>
      </c>
      <c r="D11" s="63">
        <f>D13+D39</f>
        <v>895231</v>
      </c>
      <c r="E11" s="66">
        <f>E13+E14+E39</f>
        <v>913219.4700000001</v>
      </c>
      <c r="F11" s="53">
        <f>A11+E11-C11</f>
        <v>128433.00000000047</v>
      </c>
    </row>
    <row r="12" spans="1:6" ht="19.5" customHeight="1" outlineLevel="1">
      <c r="A12" s="20"/>
      <c r="B12" s="19" t="s">
        <v>15</v>
      </c>
      <c r="C12" s="17"/>
      <c r="D12" s="64"/>
      <c r="E12" s="18"/>
      <c r="F12" s="22"/>
    </row>
    <row r="13" spans="1:6" ht="19.5" customHeight="1" outlineLevel="1">
      <c r="A13" s="24"/>
      <c r="B13" s="29" t="s">
        <v>37</v>
      </c>
      <c r="C13" s="30"/>
      <c r="D13" s="65">
        <v>864870.35</v>
      </c>
      <c r="E13" s="61">
        <v>853237.9</v>
      </c>
      <c r="F13" s="27"/>
    </row>
    <row r="14" spans="1:6" ht="19.5" customHeight="1" outlineLevel="1">
      <c r="A14" s="24"/>
      <c r="B14" s="32" t="s">
        <v>38</v>
      </c>
      <c r="C14" s="30"/>
      <c r="D14" s="31"/>
      <c r="E14" s="41">
        <v>29211.8</v>
      </c>
      <c r="F14" s="27"/>
    </row>
    <row r="15" spans="1:6" ht="26.25" customHeight="1" outlineLevel="3">
      <c r="A15" s="25"/>
      <c r="B15" s="32" t="s">
        <v>7</v>
      </c>
      <c r="C15" s="47">
        <v>11719.12</v>
      </c>
      <c r="D15" s="33"/>
      <c r="E15" s="33"/>
      <c r="F15" s="28"/>
    </row>
    <row r="16" spans="1:6" ht="21.75" customHeight="1" outlineLevel="3">
      <c r="A16" s="26"/>
      <c r="B16" s="32" t="s">
        <v>16</v>
      </c>
      <c r="C16" s="47">
        <v>93771.2</v>
      </c>
      <c r="D16" s="33"/>
      <c r="E16" s="33"/>
      <c r="F16" s="28"/>
    </row>
    <row r="17" spans="1:6" ht="18.75" customHeight="1" outlineLevel="3">
      <c r="A17" s="26"/>
      <c r="B17" s="34" t="s">
        <v>17</v>
      </c>
      <c r="C17" s="47">
        <v>5916.83</v>
      </c>
      <c r="D17" s="33"/>
      <c r="E17" s="33"/>
      <c r="F17" s="28"/>
    </row>
    <row r="18" spans="1:6" ht="23.25" customHeight="1" outlineLevel="3">
      <c r="A18" s="26"/>
      <c r="B18" s="32" t="s">
        <v>18</v>
      </c>
      <c r="C18" s="48">
        <v>3863.8</v>
      </c>
      <c r="D18" s="33"/>
      <c r="E18" s="33"/>
      <c r="F18" s="28"/>
    </row>
    <row r="19" spans="1:6" ht="37.5" customHeight="1" outlineLevel="3">
      <c r="A19" s="26"/>
      <c r="B19" s="32" t="s">
        <v>19</v>
      </c>
      <c r="C19" s="49">
        <v>60</v>
      </c>
      <c r="D19" s="33"/>
      <c r="E19" s="33"/>
      <c r="F19" s="28"/>
    </row>
    <row r="20" spans="1:6" ht="22.5" customHeight="1" outlineLevel="3">
      <c r="A20" s="25"/>
      <c r="B20" s="32" t="s">
        <v>5</v>
      </c>
      <c r="C20" s="47">
        <v>1468.56</v>
      </c>
      <c r="D20" s="33"/>
      <c r="E20" s="33"/>
      <c r="F20" s="28"/>
    </row>
    <row r="21" spans="1:6" ht="19.5" customHeight="1" outlineLevel="3">
      <c r="A21" s="26"/>
      <c r="B21" s="32" t="s">
        <v>20</v>
      </c>
      <c r="C21" s="48">
        <v>119522.01</v>
      </c>
      <c r="D21" s="33"/>
      <c r="E21" s="33"/>
      <c r="F21" s="28"/>
    </row>
    <row r="22" spans="1:6" ht="27.75" customHeight="1" outlineLevel="3">
      <c r="A22" s="26"/>
      <c r="B22" s="32" t="s">
        <v>8</v>
      </c>
      <c r="C22" s="47">
        <v>1274</v>
      </c>
      <c r="D22" s="33"/>
      <c r="E22" s="33"/>
      <c r="F22" s="28"/>
    </row>
    <row r="23" spans="1:6" ht="19.5" customHeight="1" outlineLevel="3">
      <c r="A23" s="26"/>
      <c r="B23" s="32" t="s">
        <v>21</v>
      </c>
      <c r="C23" s="47">
        <v>1450.4</v>
      </c>
      <c r="D23" s="33"/>
      <c r="E23" s="33"/>
      <c r="F23" s="28"/>
    </row>
    <row r="24" spans="1:6" ht="19.5" customHeight="1" outlineLevel="3">
      <c r="A24" s="26"/>
      <c r="B24" s="32" t="s">
        <v>22</v>
      </c>
      <c r="C24" s="47">
        <v>310172.59</v>
      </c>
      <c r="D24" s="33"/>
      <c r="E24" s="33"/>
      <c r="F24" s="28"/>
    </row>
    <row r="25" spans="1:6" ht="42" customHeight="1" outlineLevel="3">
      <c r="A25" s="26"/>
      <c r="B25" s="32" t="s">
        <v>23</v>
      </c>
      <c r="C25" s="47">
        <v>2789.91</v>
      </c>
      <c r="D25" s="33"/>
      <c r="E25" s="33"/>
      <c r="F25" s="28"/>
    </row>
    <row r="26" spans="1:6" ht="57.75" customHeight="1" outlineLevel="3">
      <c r="A26" s="26"/>
      <c r="B26" s="32" t="s">
        <v>9</v>
      </c>
      <c r="C26" s="49">
        <v>582</v>
      </c>
      <c r="D26" s="33"/>
      <c r="E26" s="33"/>
      <c r="F26" s="28"/>
    </row>
    <row r="27" spans="1:6" ht="17.25" customHeight="1" outlineLevel="3">
      <c r="A27" s="26"/>
      <c r="B27" s="32" t="s">
        <v>24</v>
      </c>
      <c r="C27" s="46"/>
      <c r="D27" s="33"/>
      <c r="E27" s="33"/>
      <c r="F27" s="28"/>
    </row>
    <row r="28" spans="1:6" ht="19.5" customHeight="1" outlineLevel="3">
      <c r="A28" s="26"/>
      <c r="B28" s="32" t="s">
        <v>6</v>
      </c>
      <c r="C28" s="47">
        <v>4358.35</v>
      </c>
      <c r="D28" s="33"/>
      <c r="E28" s="33"/>
      <c r="F28" s="28"/>
    </row>
    <row r="29" spans="1:6" ht="19.5" customHeight="1" outlineLevel="3">
      <c r="A29" s="26"/>
      <c r="B29" s="32" t="s">
        <v>25</v>
      </c>
      <c r="C29" s="47">
        <v>3169.44</v>
      </c>
      <c r="D29" s="33"/>
      <c r="E29" s="33"/>
      <c r="F29" s="28"/>
    </row>
    <row r="30" spans="1:6" ht="43.5" customHeight="1" outlineLevel="3">
      <c r="A30" s="26"/>
      <c r="B30" s="32" t="s">
        <v>26</v>
      </c>
      <c r="C30" s="47">
        <v>37548.31</v>
      </c>
      <c r="D30" s="33"/>
      <c r="E30" s="33"/>
      <c r="F30" s="28"/>
    </row>
    <row r="31" spans="1:6" ht="19.5" customHeight="1" outlineLevel="3">
      <c r="A31" s="26"/>
      <c r="B31" s="32" t="s">
        <v>27</v>
      </c>
      <c r="C31" s="47">
        <v>16400.1</v>
      </c>
      <c r="D31" s="33"/>
      <c r="E31" s="42"/>
      <c r="F31" s="28"/>
    </row>
    <row r="32" spans="1:6" ht="19.5" customHeight="1" outlineLevel="3">
      <c r="A32" s="26"/>
      <c r="B32" s="32" t="s">
        <v>28</v>
      </c>
      <c r="C32" s="48">
        <v>954</v>
      </c>
      <c r="D32" s="33"/>
      <c r="E32" s="33"/>
      <c r="F32" s="28"/>
    </row>
    <row r="33" spans="1:6" ht="39" customHeight="1" outlineLevel="3">
      <c r="A33" s="26"/>
      <c r="B33" s="32" t="s">
        <v>29</v>
      </c>
      <c r="C33" s="47">
        <v>21412.66</v>
      </c>
      <c r="D33" s="33"/>
      <c r="E33" s="33"/>
      <c r="F33" s="28"/>
    </row>
    <row r="34" spans="1:6" ht="40.5" customHeight="1" outlineLevel="3">
      <c r="A34" s="26"/>
      <c r="B34" s="32" t="s">
        <v>30</v>
      </c>
      <c r="C34" s="47">
        <v>27628.85</v>
      </c>
      <c r="D34" s="33"/>
      <c r="E34" s="33"/>
      <c r="F34" s="28"/>
    </row>
    <row r="35" spans="1:6" ht="19.5" customHeight="1" outlineLevel="3">
      <c r="A35" s="26"/>
      <c r="B35" s="32" t="s">
        <v>31</v>
      </c>
      <c r="C35" s="47">
        <v>2280</v>
      </c>
      <c r="D35" s="33"/>
      <c r="E35" s="33"/>
      <c r="F35" s="28"/>
    </row>
    <row r="36" spans="1:6" ht="19.5" customHeight="1" outlineLevel="3">
      <c r="A36" s="26"/>
      <c r="B36" s="32" t="s">
        <v>32</v>
      </c>
      <c r="C36" s="47">
        <v>4378.7</v>
      </c>
      <c r="D36" s="33"/>
      <c r="E36" s="33"/>
      <c r="F36" s="28"/>
    </row>
    <row r="37" spans="1:6" ht="19.5" customHeight="1" outlineLevel="3">
      <c r="A37" s="26"/>
      <c r="B37" s="32" t="s">
        <v>10</v>
      </c>
      <c r="C37" s="47">
        <v>30649.49</v>
      </c>
      <c r="D37" s="33"/>
      <c r="E37" s="33"/>
      <c r="F37" s="28"/>
    </row>
    <row r="38" spans="1:6" ht="19.5" customHeight="1" outlineLevel="3">
      <c r="A38" s="26"/>
      <c r="B38" s="32" t="s">
        <v>11</v>
      </c>
      <c r="C38" s="47">
        <v>14971.35</v>
      </c>
      <c r="D38" s="42"/>
      <c r="E38" s="33"/>
      <c r="F38" s="28"/>
    </row>
    <row r="39" spans="1:6" ht="19.5" customHeight="1" outlineLevel="2">
      <c r="A39" s="26"/>
      <c r="B39" s="32" t="s">
        <v>33</v>
      </c>
      <c r="C39" s="47">
        <v>33266.04</v>
      </c>
      <c r="D39" s="43">
        <v>30360.65</v>
      </c>
      <c r="E39" s="44">
        <v>30769.77</v>
      </c>
      <c r="F39" s="28"/>
    </row>
    <row r="40" spans="1:6" ht="19.5" customHeight="1" thickBot="1">
      <c r="A40" s="35"/>
      <c r="B40" s="32" t="s">
        <v>12</v>
      </c>
      <c r="C40" s="47">
        <v>21547.36</v>
      </c>
      <c r="D40" s="40"/>
      <c r="E40" s="40"/>
      <c r="F40" s="36"/>
    </row>
    <row r="41" spans="1:6" ht="18" customHeight="1" thickBot="1">
      <c r="A41" s="21">
        <f>SUM(A8:A39)</f>
        <v>-266357.05999999965</v>
      </c>
      <c r="B41" s="37"/>
      <c r="C41" s="38">
        <f>C8+C9+C10+C11</f>
        <v>3234989.6399999997</v>
      </c>
      <c r="D41" s="39">
        <f>D8+D9+D10+D11</f>
        <v>3511980.8400000003</v>
      </c>
      <c r="E41" s="39">
        <f>E8+E9+E10+E11</f>
        <v>3466889.5300000003</v>
      </c>
      <c r="F41" s="12">
        <f>A41+E41-C41</f>
        <v>-34457.169999998994</v>
      </c>
    </row>
    <row r="42" spans="2:5" ht="18">
      <c r="B42" s="67" t="s">
        <v>40</v>
      </c>
      <c r="C42" s="14"/>
      <c r="D42" s="2"/>
      <c r="E42" s="2"/>
    </row>
    <row r="43" spans="2:5" ht="18">
      <c r="B43" s="67" t="s">
        <v>41</v>
      </c>
      <c r="C43" s="14"/>
      <c r="D43" s="2"/>
      <c r="E43" s="2"/>
    </row>
    <row r="44" spans="2:5" ht="18">
      <c r="B44" s="2"/>
      <c r="C44" s="14"/>
      <c r="D44" s="2"/>
      <c r="E44" s="2"/>
    </row>
    <row r="45" spans="2:5" ht="18">
      <c r="B45" s="2"/>
      <c r="C45" s="14"/>
      <c r="D45" s="2"/>
      <c r="E45" s="2"/>
    </row>
  </sheetData>
  <mergeCells count="7">
    <mergeCell ref="B6:B7"/>
    <mergeCell ref="B1:F1"/>
    <mergeCell ref="A6:A7"/>
    <mergeCell ref="F6:F7"/>
    <mergeCell ref="C6:C7"/>
    <mergeCell ref="D6:D7"/>
    <mergeCell ref="E6:E7"/>
  </mergeCells>
  <printOptions/>
  <pageMargins left="0" right="0" top="0" bottom="0" header="0" footer="0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www.PHILka.RU</cp:lastModifiedBy>
  <cp:lastPrinted>2013-03-12T05:57:31Z</cp:lastPrinted>
  <dcterms:created xsi:type="dcterms:W3CDTF">2012-11-27T07:36:20Z</dcterms:created>
  <dcterms:modified xsi:type="dcterms:W3CDTF">2013-03-21T15:17:50Z</dcterms:modified>
  <cp:category/>
  <cp:version/>
  <cp:contentType/>
  <cp:contentStatus/>
  <cp:revision>1</cp:revision>
</cp:coreProperties>
</file>